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1\Team Tews Dropbox\Guenter Tews\Dateien Tews Günter Dr\WebSites\Unterhaltsprogramme aktuell\tools\"/>
    </mc:Choice>
  </mc:AlternateContent>
  <xr:revisionPtr revIDLastSave="0" documentId="13_ncr:1_{D96FC6D5-3C4F-4597-B0C6-B3BE2835B4DC}" xr6:coauthVersionLast="47" xr6:coauthVersionMax="47" xr10:uidLastSave="{00000000-0000-0000-0000-000000000000}"/>
  <bookViews>
    <workbookView xWindow="1400" yWindow="2410" windowWidth="32850" windowHeight="178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25" i="1"/>
  <c r="B24" i="1"/>
  <c r="B13" i="1" l="1"/>
  <c r="B14" i="1"/>
  <c r="B15" i="1"/>
  <c r="B16" i="1"/>
  <c r="B17" i="1"/>
  <c r="B22" i="1"/>
  <c r="B12" i="1"/>
  <c r="B29" i="1" l="1"/>
  <c r="B30" i="1" s="1"/>
</calcChain>
</file>

<file path=xl/sharedStrings.xml><?xml version="1.0" encoding="utf-8"?>
<sst xmlns="http://schemas.openxmlformats.org/spreadsheetml/2006/main" count="46" uniqueCount="40">
  <si>
    <t>Jahr</t>
  </si>
  <si>
    <t xml:space="preserve">minus KZ 225 (SV-Beiträge für UR + WG) </t>
  </si>
  <si>
    <t>minus Einkommenssteuer</t>
  </si>
  <si>
    <t>jährliche Unterhaltsbemessungsgrundlage</t>
  </si>
  <si>
    <t>monatliche Unterhaltsbemessungsgrundlage</t>
  </si>
  <si>
    <t>Kz 220 (UR + WG brutto)</t>
  </si>
  <si>
    <t>Einkommen brutto laut Bescheid</t>
  </si>
  <si>
    <t>Kz 215 (steuerfrei Bezüge)</t>
  </si>
  <si>
    <t>sonstige Korrekturposten (plus / minus)</t>
  </si>
  <si>
    <t>Kennwort: gesperrt</t>
  </si>
  <si>
    <t>Abzüge mit - Zeichen eingeben!</t>
  </si>
  <si>
    <t xml:space="preserve">      Tews EF-Z 2015/160, Der unausrottbare Fahrtkostenselbstbehalt</t>
  </si>
  <si>
    <t>(3) ständige Judikatur; zum Selbstbehalt siehe</t>
  </si>
  <si>
    <t>minus Fahrtkosten (3)</t>
  </si>
  <si>
    <t xml:space="preserve">(2) OGH 23.11.2016, 1 Ob 206/16z; Tews EF-Z 2016, 088 - Steuerlich abziehbare Ausgaben </t>
  </si>
  <si>
    <t>(1) OGH 11.12.2019,  4 Ob 150/19s; Tews, EF-Z 2010/12 Missverständnis bei Familienbeihilfenanrechnung</t>
  </si>
  <si>
    <t>minus Unterhaltsabsetzbeträge (1)</t>
  </si>
  <si>
    <t>minus Familienbonus Plus (1)</t>
  </si>
  <si>
    <t>minus Steuerersparnis nicht anerkannte Abzüge (2)</t>
  </si>
  <si>
    <t xml:space="preserve">            aus Gewerkschaftsbeiträgen</t>
  </si>
  <si>
    <t xml:space="preserve">            aus Kirchenbeiträgen</t>
  </si>
  <si>
    <t xml:space="preserve">            aus Versicherungen</t>
  </si>
  <si>
    <t xml:space="preserve">            aus Spenden</t>
  </si>
  <si>
    <t xml:space="preserve">            aus Wohnraumsanierungen &amp; Wohnraumschaffung</t>
  </si>
  <si>
    <t>minus anerkannte Abzüge (netto)</t>
  </si>
  <si>
    <t xml:space="preserve">      siehe auch Pendlerrechner</t>
  </si>
  <si>
    <t>Grenzsteuersatz</t>
  </si>
  <si>
    <t>brutto</t>
  </si>
  <si>
    <t xml:space="preserve">            Minus gesundheitsbedingte Ausgaben (netto) lt. Bescheid</t>
  </si>
  <si>
    <t xml:space="preserve">            Minus gesundheitsbedingte Ausgaben vom Selbstbehalt erfasst </t>
  </si>
  <si>
    <t xml:space="preserve">            aus Zukunftssicherung</t>
  </si>
  <si>
    <t xml:space="preserve">      hat in der Judikatur noch keinen Niederschlag gefunden!</t>
  </si>
  <si>
    <t>Abkürzungen:</t>
  </si>
  <si>
    <t>PU = Prozentunterhalt</t>
  </si>
  <si>
    <t>LG = Luxusgrenze</t>
  </si>
  <si>
    <t>UvR = Unterhalt VOR Rundung</t>
  </si>
  <si>
    <t>UnR = Unterhalt NACH Rundung</t>
  </si>
  <si>
    <t xml:space="preserve">            sonstiges</t>
  </si>
  <si>
    <t>plus 50% Diäten, Taggelder, Nächtigungsgelder etc.</t>
  </si>
  <si>
    <t xml:space="preserve">      gegenteilig OGH 15.03.2023, 3 Ob 213/22b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</si>
</sst>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 applyProtection="1">
      <alignment horizontal="center"/>
      <protection locked="0"/>
    </xf>
    <xf numFmtId="164" fontId="0" fillId="0" borderId="0" xfId="0" applyNumberFormat="1"/>
    <xf numFmtId="164" fontId="2" fillId="0" borderId="0" xfId="0" applyNumberFormat="1" applyFont="1"/>
    <xf numFmtId="164" fontId="2" fillId="2" borderId="0" xfId="0" applyNumberFormat="1" applyFont="1" applyFill="1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4" fillId="0" borderId="0" xfId="0" applyFont="1"/>
    <xf numFmtId="164" fontId="5" fillId="3" borderId="0" xfId="0" applyNumberFormat="1" applyFont="1" applyFill="1" applyProtection="1">
      <protection hidden="1"/>
    </xf>
    <xf numFmtId="164" fontId="0" fillId="3" borderId="0" xfId="0" applyNumberFormat="1" applyFill="1" applyProtection="1">
      <protection hidden="1"/>
    </xf>
    <xf numFmtId="9" fontId="0" fillId="0" borderId="0" xfId="0" applyNumberFormat="1"/>
    <xf numFmtId="0" fontId="0" fillId="0" borderId="0" xfId="0" applyAlignment="1">
      <alignment horizontal="center"/>
    </xf>
    <xf numFmtId="164" fontId="8" fillId="3" borderId="0" xfId="0" applyNumberFormat="1" applyFont="1" applyFill="1" applyAlignment="1" applyProtection="1">
      <alignment horizontal="center"/>
      <protection hidden="1"/>
    </xf>
    <xf numFmtId="8" fontId="0" fillId="2" borderId="1" xfId="0" applyNumberFormat="1" applyFill="1" applyBorder="1" applyProtection="1">
      <protection locked="0"/>
    </xf>
    <xf numFmtId="0" fontId="6" fillId="0" borderId="0" xfId="0" applyFont="1"/>
    <xf numFmtId="49" fontId="0" fillId="3" borderId="0" xfId="0" applyNumberFormat="1" applyFill="1"/>
    <xf numFmtId="0" fontId="0" fillId="3" borderId="0" xfId="0" applyFill="1"/>
    <xf numFmtId="49" fontId="7" fillId="3" borderId="0" xfId="1" applyNumberFormat="1" applyFill="1"/>
    <xf numFmtId="0" fontId="6" fillId="3" borderId="0" xfId="0" applyFont="1" applyFill="1"/>
    <xf numFmtId="0" fontId="9" fillId="4" borderId="0" xfId="0" applyFont="1" applyFill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8" fontId="0" fillId="2" borderId="1" xfId="0" applyNumberFormat="1" applyFill="1" applyBorder="1"/>
    <xf numFmtId="0" fontId="11" fillId="0" borderId="0" xfId="0" applyFont="1" applyProtection="1">
      <protection locked="0"/>
    </xf>
    <xf numFmtId="0" fontId="0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ndlerrechner.bmf.gv.at/pendlerrech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topLeftCell="A15" workbookViewId="0">
      <selection activeCell="C40" sqref="C40"/>
    </sheetView>
  </sheetViews>
  <sheetFormatPr baseColWidth="10" defaultRowHeight="14.5" x14ac:dyDescent="0.35"/>
  <cols>
    <col min="1" max="1" width="76.81640625" bestFit="1" customWidth="1"/>
    <col min="2" max="2" width="14.54296875" bestFit="1" customWidth="1"/>
  </cols>
  <sheetData>
    <row r="1" spans="1:3" ht="18.5" x14ac:dyDescent="0.45">
      <c r="A1" s="3" t="s">
        <v>0</v>
      </c>
      <c r="B1" s="4">
        <v>2021</v>
      </c>
    </row>
    <row r="2" spans="1:3" x14ac:dyDescent="0.35">
      <c r="A2" t="s">
        <v>26</v>
      </c>
      <c r="B2" s="13">
        <v>0.42</v>
      </c>
      <c r="C2" s="14"/>
    </row>
    <row r="3" spans="1:3" x14ac:dyDescent="0.35">
      <c r="A3" t="s">
        <v>6</v>
      </c>
      <c r="B3" s="9">
        <v>47345.22</v>
      </c>
    </row>
    <row r="4" spans="1:3" x14ac:dyDescent="0.35">
      <c r="A4" t="s">
        <v>7</v>
      </c>
      <c r="B4" s="9">
        <v>6544.38</v>
      </c>
    </row>
    <row r="5" spans="1:3" x14ac:dyDescent="0.35">
      <c r="A5" t="s">
        <v>5</v>
      </c>
      <c r="B5" s="9">
        <v>8114.8</v>
      </c>
    </row>
    <row r="6" spans="1:3" x14ac:dyDescent="0.35">
      <c r="A6" s="8" t="s">
        <v>1</v>
      </c>
      <c r="B6" s="9">
        <v>-1349.05</v>
      </c>
    </row>
    <row r="7" spans="1:3" x14ac:dyDescent="0.35">
      <c r="A7" s="8" t="s">
        <v>2</v>
      </c>
      <c r="B7" s="9">
        <v>-6622.58</v>
      </c>
    </row>
    <row r="8" spans="1:3" x14ac:dyDescent="0.35">
      <c r="A8" s="8" t="s">
        <v>16</v>
      </c>
      <c r="B8" s="9">
        <v>0</v>
      </c>
    </row>
    <row r="9" spans="1:3" x14ac:dyDescent="0.35">
      <c r="A9" s="8" t="s">
        <v>17</v>
      </c>
      <c r="B9" s="9">
        <v>0</v>
      </c>
    </row>
    <row r="10" spans="1:3" ht="15.5" x14ac:dyDescent="0.35">
      <c r="A10" s="10" t="s">
        <v>13</v>
      </c>
      <c r="B10" s="9">
        <v>0</v>
      </c>
    </row>
    <row r="11" spans="1:3" ht="15.5" x14ac:dyDescent="0.35">
      <c r="A11" s="10" t="s">
        <v>18</v>
      </c>
      <c r="B11" s="11"/>
      <c r="C11" s="15" t="s">
        <v>27</v>
      </c>
    </row>
    <row r="12" spans="1:3" ht="15.5" x14ac:dyDescent="0.35">
      <c r="A12" s="10" t="s">
        <v>19</v>
      </c>
      <c r="B12" s="25">
        <f>C12*$B$2*-1</f>
        <v>0</v>
      </c>
      <c r="C12" s="9">
        <v>0</v>
      </c>
    </row>
    <row r="13" spans="1:3" ht="15.5" x14ac:dyDescent="0.35">
      <c r="A13" s="10" t="s">
        <v>20</v>
      </c>
      <c r="B13" s="25">
        <f t="shared" ref="B13:B25" si="0">C13*$B$2*-1</f>
        <v>0</v>
      </c>
      <c r="C13" s="9">
        <v>0</v>
      </c>
    </row>
    <row r="14" spans="1:3" ht="15.5" x14ac:dyDescent="0.35">
      <c r="A14" s="10" t="s">
        <v>21</v>
      </c>
      <c r="B14" s="25">
        <f t="shared" si="0"/>
        <v>0</v>
      </c>
      <c r="C14" s="9">
        <v>0</v>
      </c>
    </row>
    <row r="15" spans="1:3" ht="15.5" x14ac:dyDescent="0.35">
      <c r="A15" s="10" t="s">
        <v>22</v>
      </c>
      <c r="B15" s="25">
        <f t="shared" si="0"/>
        <v>0</v>
      </c>
      <c r="C15" s="9">
        <v>0</v>
      </c>
    </row>
    <row r="16" spans="1:3" ht="15.5" x14ac:dyDescent="0.35">
      <c r="A16" s="10" t="s">
        <v>30</v>
      </c>
      <c r="B16" s="25">
        <f t="shared" si="0"/>
        <v>-126</v>
      </c>
      <c r="C16" s="9">
        <v>300</v>
      </c>
    </row>
    <row r="17" spans="1:3" ht="15.5" x14ac:dyDescent="0.35">
      <c r="A17" s="10" t="s">
        <v>23</v>
      </c>
      <c r="B17" s="25">
        <f t="shared" si="0"/>
        <v>0</v>
      </c>
      <c r="C17" s="9">
        <v>0</v>
      </c>
    </row>
    <row r="18" spans="1:3" ht="15.5" x14ac:dyDescent="0.35">
      <c r="A18" s="26" t="s">
        <v>37</v>
      </c>
      <c r="B18" s="25">
        <f t="shared" ref="B18:B21" si="1">C18*$B$2*-1</f>
        <v>0</v>
      </c>
      <c r="C18" s="9">
        <v>0</v>
      </c>
    </row>
    <row r="19" spans="1:3" ht="15.5" x14ac:dyDescent="0.35">
      <c r="A19" s="26" t="s">
        <v>37</v>
      </c>
      <c r="B19" s="25">
        <f t="shared" si="1"/>
        <v>0</v>
      </c>
      <c r="C19" s="9">
        <v>0</v>
      </c>
    </row>
    <row r="20" spans="1:3" ht="15.5" x14ac:dyDescent="0.35">
      <c r="A20" s="26" t="s">
        <v>37</v>
      </c>
      <c r="B20" s="25">
        <f t="shared" si="1"/>
        <v>0</v>
      </c>
      <c r="C20" s="9">
        <v>0</v>
      </c>
    </row>
    <row r="21" spans="1:3" ht="15.5" x14ac:dyDescent="0.35">
      <c r="A21" s="26" t="s">
        <v>37</v>
      </c>
      <c r="B21" s="25">
        <f t="shared" si="1"/>
        <v>0</v>
      </c>
      <c r="C21" s="9">
        <v>0</v>
      </c>
    </row>
    <row r="22" spans="1:3" ht="15.5" x14ac:dyDescent="0.35">
      <c r="A22" s="26" t="s">
        <v>37</v>
      </c>
      <c r="B22" s="25">
        <f t="shared" si="0"/>
        <v>0</v>
      </c>
      <c r="C22" s="9">
        <v>0</v>
      </c>
    </row>
    <row r="23" spans="1:3" ht="15.5" x14ac:dyDescent="0.35">
      <c r="A23" s="10" t="s">
        <v>24</v>
      </c>
      <c r="B23" s="12"/>
      <c r="C23" s="15" t="s">
        <v>27</v>
      </c>
    </row>
    <row r="24" spans="1:3" ht="15.5" x14ac:dyDescent="0.35">
      <c r="A24" s="10" t="s">
        <v>28</v>
      </c>
      <c r="B24" s="25">
        <f t="shared" si="0"/>
        <v>0</v>
      </c>
      <c r="C24" s="9">
        <v>0</v>
      </c>
    </row>
    <row r="25" spans="1:3" ht="15.5" x14ac:dyDescent="0.35">
      <c r="A25" s="10" t="s">
        <v>29</v>
      </c>
      <c r="B25" s="25">
        <f t="shared" si="0"/>
        <v>0</v>
      </c>
      <c r="C25" s="9">
        <v>0</v>
      </c>
    </row>
    <row r="26" spans="1:3" x14ac:dyDescent="0.35">
      <c r="A26" t="s">
        <v>38</v>
      </c>
      <c r="B26" s="16">
        <v>0</v>
      </c>
    </row>
    <row r="27" spans="1:3" x14ac:dyDescent="0.35">
      <c r="A27" s="23" t="s">
        <v>8</v>
      </c>
      <c r="B27" s="16">
        <v>0</v>
      </c>
    </row>
    <row r="28" spans="1:3" x14ac:dyDescent="0.35">
      <c r="B28" s="5"/>
    </row>
    <row r="29" spans="1:3" ht="18.5" x14ac:dyDescent="0.45">
      <c r="A29" s="1" t="s">
        <v>3</v>
      </c>
      <c r="B29" s="6">
        <f>SUM(B3:B27)</f>
        <v>53906.77</v>
      </c>
    </row>
    <row r="30" spans="1:3" ht="18.5" x14ac:dyDescent="0.45">
      <c r="A30" s="2" t="s">
        <v>4</v>
      </c>
      <c r="B30" s="7">
        <f>B29/12</f>
        <v>4492.2308333333331</v>
      </c>
    </row>
    <row r="32" spans="1:3" ht="18.5" x14ac:dyDescent="0.45">
      <c r="A32" s="22" t="s">
        <v>9</v>
      </c>
    </row>
    <row r="33" spans="1:1" x14ac:dyDescent="0.35">
      <c r="A33" s="23"/>
    </row>
    <row r="34" spans="1:1" ht="15.5" x14ac:dyDescent="0.35">
      <c r="A34" s="24" t="s">
        <v>10</v>
      </c>
    </row>
    <row r="36" spans="1:1" x14ac:dyDescent="0.35">
      <c r="A36" s="18" t="s">
        <v>15</v>
      </c>
    </row>
    <row r="37" spans="1:1" x14ac:dyDescent="0.35">
      <c r="A37" t="s">
        <v>14</v>
      </c>
    </row>
    <row r="38" spans="1:1" x14ac:dyDescent="0.35">
      <c r="A38" s="17" t="s">
        <v>31</v>
      </c>
    </row>
    <row r="39" spans="1:1" x14ac:dyDescent="0.35">
      <c r="A39" s="27" t="s">
        <v>39</v>
      </c>
    </row>
    <row r="40" spans="1:1" x14ac:dyDescent="0.35">
      <c r="A40" s="19" t="s">
        <v>12</v>
      </c>
    </row>
    <row r="41" spans="1:1" x14ac:dyDescent="0.35">
      <c r="A41" s="18" t="s">
        <v>11</v>
      </c>
    </row>
    <row r="42" spans="1:1" x14ac:dyDescent="0.35">
      <c r="A42" s="21" t="s">
        <v>31</v>
      </c>
    </row>
    <row r="43" spans="1:1" x14ac:dyDescent="0.35">
      <c r="A43" s="20" t="s">
        <v>25</v>
      </c>
    </row>
    <row r="45" spans="1:1" x14ac:dyDescent="0.35">
      <c r="A45" t="s">
        <v>32</v>
      </c>
    </row>
    <row r="47" spans="1:1" x14ac:dyDescent="0.35">
      <c r="A47" t="s">
        <v>33</v>
      </c>
    </row>
    <row r="48" spans="1:1" x14ac:dyDescent="0.35">
      <c r="A48" t="s">
        <v>34</v>
      </c>
    </row>
    <row r="49" spans="1:1" x14ac:dyDescent="0.35">
      <c r="A49" t="s">
        <v>35</v>
      </c>
    </row>
    <row r="50" spans="1:1" x14ac:dyDescent="0.35">
      <c r="A50" t="s">
        <v>36</v>
      </c>
    </row>
  </sheetData>
  <sheetProtection algorithmName="SHA-512" hashValue="29zQ6NXN63ObGGVyiQ42UOdpOVkAjkOvPBB20ffn9OdYdZPzZ2wnaD7EnQCGcNGL378x0dTRFceiWS5Cn3S6jw==" saltValue="GVdE2n9FJx90E/MaM5tdXA==" spinCount="100000" sheet="1" objects="1" scenarios="1" formatCells="0" insertRows="0" deleteRows="0"/>
  <dataValidations count="2">
    <dataValidation type="list" allowBlank="1" showInputMessage="1" showErrorMessage="1" sqref="B1" xr:uid="{00000000-0002-0000-0000-000000000000}">
      <formula1>"2022,2021,2020,2019,2018,2017,2016,2015"</formula1>
    </dataValidation>
    <dataValidation type="list" allowBlank="1" showInputMessage="1" showErrorMessage="1" sqref="B2" xr:uid="{7B8206D3-656D-4591-A909-C7FE89A8F0B9}">
      <mc:AlternateContent xmlns:x12ac="http://schemas.microsoft.com/office/spreadsheetml/2011/1/ac" xmlns:mc="http://schemas.openxmlformats.org/markup-compatibility/2006">
        <mc:Choice Requires="x12ac">
          <x12ac:list>0%,20%,25%,"32,5%",35%,40%,42%,48%,50%,55%</x12ac:list>
        </mc:Choice>
        <mc:Fallback>
          <formula1>"0%,20%,25%,32,5%,35%,40%,42%,48%,50%,55%"</formula1>
        </mc:Fallback>
      </mc:AlternateContent>
    </dataValidation>
  </dataValidations>
  <hyperlinks>
    <hyperlink ref="A43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Günter Tews</cp:lastModifiedBy>
  <dcterms:created xsi:type="dcterms:W3CDTF">2019-03-30T18:18:07Z</dcterms:created>
  <dcterms:modified xsi:type="dcterms:W3CDTF">2023-04-10T14:07:12Z</dcterms:modified>
</cp:coreProperties>
</file>